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40" activeTab="0"/>
  </bookViews>
  <sheets>
    <sheet name="Sheet1" sheetId="1" r:id="rId1"/>
  </sheets>
  <definedNames>
    <definedName name="_xlnm.Print_Area" localSheetId="0">'Sheet1'!$A$1:$I$83</definedName>
  </definedNames>
  <calcPr fullCalcOnLoad="1"/>
</workbook>
</file>

<file path=xl/sharedStrings.xml><?xml version="1.0" encoding="utf-8"?>
<sst xmlns="http://schemas.openxmlformats.org/spreadsheetml/2006/main" count="440" uniqueCount="159">
  <si>
    <t>序号</t>
  </si>
  <si>
    <t>单位名称</t>
  </si>
  <si>
    <t>项目名称</t>
  </si>
  <si>
    <t>中介审计（核定）结果</t>
  </si>
  <si>
    <t>备注</t>
  </si>
  <si>
    <t>奖励</t>
  </si>
  <si>
    <t>企业首次应用电商奖励</t>
  </si>
  <si>
    <t>最高5万元</t>
  </si>
  <si>
    <t>台州便洁宝洁具有限公司</t>
  </si>
  <si>
    <t>补助</t>
  </si>
  <si>
    <t>内贸企业平台营销补助</t>
  </si>
  <si>
    <t>最高按平台服务费用的30%，不超过10万元</t>
  </si>
  <si>
    <t>浙江星星便洁宝有限公司</t>
  </si>
  <si>
    <t>龙头企业奖励</t>
  </si>
  <si>
    <t>台州市蓝海塑业有限公司</t>
  </si>
  <si>
    <t>浙江台绣服饰有限公司</t>
  </si>
  <si>
    <t>台州市名锦电子商务有限公司</t>
  </si>
  <si>
    <t>星远控股有限公司</t>
  </si>
  <si>
    <t>外贸企业跨境平台服务费补助</t>
  </si>
  <si>
    <t>阿里巴巴国际站</t>
  </si>
  <si>
    <t>台州市伊牧精密机械有限公司</t>
  </si>
  <si>
    <t>中国制造网</t>
  </si>
  <si>
    <t>台州市东宏家具制造有限公司</t>
  </si>
  <si>
    <t>台州宇行超艺工艺品有限公司</t>
  </si>
  <si>
    <t>台州市东南汽摩配件有限公司</t>
  </si>
  <si>
    <t>台州市永耀塑业有限公司</t>
  </si>
  <si>
    <t>台州市凯锋塑钢有限公司</t>
  </si>
  <si>
    <t>台州市绿鹏网业有限公司</t>
  </si>
  <si>
    <t>台州市锦兴工贸有限公司</t>
  </si>
  <si>
    <t>台州迦密电器有限公司</t>
  </si>
  <si>
    <t>台州市华力机械有限公司</t>
  </si>
  <si>
    <t>台州佐文缝纫机有限公司</t>
  </si>
  <si>
    <t>浙江奥威特液压机械有限公司</t>
  </si>
  <si>
    <t>企业应用第三方跨境电商服务补助</t>
  </si>
  <si>
    <t>最高按服务费的50%，不超过15万元</t>
  </si>
  <si>
    <t>椒江区合计</t>
  </si>
  <si>
    <t>浙江羽化网络科技有限公司</t>
  </si>
  <si>
    <t>电商重大活动补助</t>
  </si>
  <si>
    <t>最高按实际费用50%，不超过20万元</t>
  </si>
  <si>
    <t>园区建设补助</t>
  </si>
  <si>
    <t>最高按投资额的20%，不超过200万元</t>
  </si>
  <si>
    <t xml:space="preserve">  </t>
  </si>
  <si>
    <t>浙江宅集购电商科技有限公司</t>
  </si>
  <si>
    <t>电商交易平台补助</t>
  </si>
  <si>
    <t>电子商务专业村奖励</t>
  </si>
  <si>
    <t>奖励10万元</t>
  </si>
  <si>
    <t>浙江日康婴儿用品有限公司</t>
  </si>
  <si>
    <t>台州替你办电子商务有限公司</t>
  </si>
  <si>
    <t>黄岩区合计</t>
  </si>
  <si>
    <t>路桥区金清镇下梁村村民委员会</t>
  </si>
  <si>
    <t>路桥区峰江街道施家村村民委员会</t>
  </si>
  <si>
    <t>路桥区螺洋街道南山村村民委员会</t>
  </si>
  <si>
    <t>台州市路桥舒翔贸易有限公司</t>
  </si>
  <si>
    <t>电商年销售额首次突破2000万元，奖励20万元</t>
  </si>
  <si>
    <t>埃飞灵卫浴科技有限公司</t>
  </si>
  <si>
    <t>浙江博文文具有限公司</t>
  </si>
  <si>
    <t>绿田机械股份有限公司</t>
  </si>
  <si>
    <t>首次应用电商奖励</t>
  </si>
  <si>
    <t>台州奔田机电制造有限公司</t>
  </si>
  <si>
    <t>台州恒名塑模科技有限责任公司</t>
  </si>
  <si>
    <t>台州凯得机械有限公司</t>
  </si>
  <si>
    <t>台州市豪力实业有限公司</t>
  </si>
  <si>
    <t>台州市路桥咸舜塑胶管厂</t>
  </si>
  <si>
    <t>台州市铭泰塑业有限公司</t>
  </si>
  <si>
    <t>台州市欧奇洁具有限公司</t>
  </si>
  <si>
    <t>台州信溢农业机械有限公司</t>
  </si>
  <si>
    <t>台州正兴阀门有限公司</t>
  </si>
  <si>
    <t>浙江安奇迪动力机械有限公司</t>
  </si>
  <si>
    <t>浙江博利塑胶有限公司</t>
  </si>
  <si>
    <t>浙江菲格尔卫浴有限公司</t>
  </si>
  <si>
    <t>浙江吉铭实业有限公司</t>
  </si>
  <si>
    <t>浙江金龙电机股份有限公司</t>
  </si>
  <si>
    <t>浙江铃本机电有限公司</t>
  </si>
  <si>
    <t>浙江欧耀机械有限公司</t>
  </si>
  <si>
    <t>浙江日雅摩托车有限公司</t>
  </si>
  <si>
    <t>浙江荣鹏气动工具有限公司</t>
  </si>
  <si>
    <t>浙江省台州市杰特瑞卫浴科技有限公司</t>
  </si>
  <si>
    <t>浙江安露清洗机有限公司</t>
  </si>
  <si>
    <t>浙江大农实业股份有限公司</t>
  </si>
  <si>
    <t>路桥区合计</t>
  </si>
  <si>
    <t>浙江企商汇电子商务有限公司</t>
  </si>
  <si>
    <t>台州百泰网络科技有限公司</t>
  </si>
  <si>
    <t>浙江康莱宝体育用品股份有限公司</t>
  </si>
  <si>
    <t>台州市隆发机械有限公司</t>
  </si>
  <si>
    <t>台州市求实服装设备有限公司</t>
  </si>
  <si>
    <t>台州市广丰塑业有限公司</t>
  </si>
  <si>
    <t>浙江吉鑫祥叉车制造有限公司</t>
  </si>
  <si>
    <t>台州市晨迹进出口贸易有限公司</t>
  </si>
  <si>
    <t>台州市博朗厨具有限公司</t>
  </si>
  <si>
    <t>台州市力卡贸易有限公司</t>
  </si>
  <si>
    <t>阿里巴巴直通车</t>
  </si>
  <si>
    <t>台州杜伊特进出口有限公司</t>
  </si>
  <si>
    <t>浙江博欧卫浴科技有限公司</t>
  </si>
  <si>
    <t>浙江惠中工贸有限公司</t>
  </si>
  <si>
    <t>阿里巴巴网</t>
  </si>
  <si>
    <t>台州市环球贸易有限公司</t>
  </si>
  <si>
    <t>浙江歌菲卫浴有限公司</t>
  </si>
  <si>
    <t>台州经济开发区合计</t>
  </si>
  <si>
    <t>总计</t>
  </si>
  <si>
    <t>区域</t>
  </si>
  <si>
    <t xml:space="preserve">单位：元 </t>
  </si>
  <si>
    <t>项目类别（补助或奖励）</t>
  </si>
  <si>
    <t>椒江区</t>
  </si>
  <si>
    <t>椒江区</t>
  </si>
  <si>
    <t>路桥区</t>
  </si>
  <si>
    <t>开发区</t>
  </si>
  <si>
    <t>投资（服务费等支出）项目补助比例和奖励类项目奖励标准</t>
  </si>
  <si>
    <t>椒江区</t>
  </si>
  <si>
    <t>浙江一挺电器有限公司
（台州一挺电器有限公司）</t>
  </si>
  <si>
    <t>台州市宝利经贸有限公司</t>
  </si>
  <si>
    <t>补助</t>
  </si>
  <si>
    <t>内贸企业平台营销补助</t>
  </si>
  <si>
    <t>账面交易销售收入突破1000万元</t>
  </si>
  <si>
    <t>电商年销售额首次突破1000万元，奖励10万元</t>
  </si>
  <si>
    <t>B2B跨境电商信保奖励</t>
  </si>
  <si>
    <t>年销售201.09万美元，排名第一</t>
  </si>
  <si>
    <t>跨境电商销售额市区前五位的，奖10-20万元</t>
  </si>
  <si>
    <t>奖励10万元</t>
  </si>
  <si>
    <t>交易销售收入突破2000万元</t>
  </si>
  <si>
    <t>实际发生金额498358.21元</t>
  </si>
  <si>
    <t>最高按平台服务费用的30%，不超过10万元</t>
  </si>
  <si>
    <t>首次开设且交易额达到100万元</t>
  </si>
  <si>
    <t>首次开设且交易额达到100万元以上，奖励5万元</t>
  </si>
  <si>
    <t>平台技术服务费124536.17元</t>
  </si>
  <si>
    <t>平台技术服务费61879.65元</t>
  </si>
  <si>
    <t>平台技术服务费36792.45元</t>
  </si>
  <si>
    <t>平台技术服务费28113.21元</t>
  </si>
  <si>
    <t>平台技术服务费49371.07元</t>
  </si>
  <si>
    <t>平台技术服务费33614.88元</t>
  </si>
  <si>
    <t>平台技术服务费23427.68元</t>
  </si>
  <si>
    <t>台州市坤山机电股份有限公司（台州市万达线缆有限公司）</t>
  </si>
  <si>
    <t>平台技术服务费35188.68元</t>
  </si>
  <si>
    <t>台州市益中泵业股份有限公司
（台州市益中泵业有限公司）</t>
  </si>
  <si>
    <t>平台技术服务费9371.07元</t>
  </si>
  <si>
    <t>平台技术服务费93018.87元</t>
  </si>
  <si>
    <t>平台技术服务费94008.25元</t>
  </si>
  <si>
    <t>平台技术服务费58795.44元</t>
  </si>
  <si>
    <t>平台技术服务费47169.81元</t>
  </si>
  <si>
    <t>平台技术服务费21084.91元</t>
  </si>
  <si>
    <t>平台技术服务费99575.47元</t>
  </si>
  <si>
    <t>平台技术服务费9622.64元</t>
  </si>
  <si>
    <t>平台技术服务费8477.99元</t>
  </si>
  <si>
    <t>平台技术服务费108757.86元</t>
  </si>
  <si>
    <t>平台技术服务费28160.38元</t>
  </si>
  <si>
    <t>平台技术服务费25770.44元</t>
  </si>
  <si>
    <t>平台技术服务费62378.93元</t>
  </si>
  <si>
    <t>平台技术服务费56415.10元</t>
  </si>
  <si>
    <t>平台服务费24654.09元</t>
  </si>
  <si>
    <t>平台服务费63254.72元</t>
  </si>
  <si>
    <t>开发区</t>
  </si>
  <si>
    <t>黄岩区</t>
  </si>
  <si>
    <t>浙江品瑶科技股份有限公司</t>
  </si>
  <si>
    <t>浙江大洲园林机械股份有限公司</t>
  </si>
  <si>
    <t>电商年销售额首次突破1000万元，奖励10万元</t>
  </si>
  <si>
    <t>突破1000万元</t>
  </si>
  <si>
    <t>黄岩区北城街道后庄村村民委员会</t>
  </si>
  <si>
    <t>拟补助（奖励）资金</t>
  </si>
  <si>
    <t>2017年（第一批）台州市电子商务促进专项资金安排方案</t>
  </si>
  <si>
    <t>共计74个项目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</si>
</sst>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name val="黑体"/>
      <family val="3"/>
    </font>
    <font>
      <sz val="18"/>
      <name val="Cambria"/>
      <family val="1"/>
    </font>
    <font>
      <sz val="10"/>
      <name val="等线"/>
      <family val="3"/>
    </font>
    <font>
      <sz val="9"/>
      <name val="等线"/>
      <family val="3"/>
    </font>
    <font>
      <b/>
      <sz val="10"/>
      <name val="等线"/>
      <family val="3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8"/>
      <name val="等线"/>
      <family val="3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8" fillId="0" borderId="0">
      <alignment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right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177" fontId="6" fillId="0" borderId="10" xfId="0" applyNumberFormat="1" applyFont="1" applyFill="1" applyBorder="1" applyAlignment="1">
      <alignment horizontal="right" vertical="center" wrapText="1"/>
    </xf>
    <xf numFmtId="177" fontId="4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right" vertical="center" wrapText="1"/>
    </xf>
    <xf numFmtId="178" fontId="4" fillId="0" borderId="1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vertical="center"/>
    </xf>
    <xf numFmtId="1" fontId="6" fillId="0" borderId="1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right" vertical="center" wrapText="1"/>
    </xf>
    <xf numFmtId="0" fontId="43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right" vertical="center" wrapText="1"/>
    </xf>
    <xf numFmtId="0" fontId="43" fillId="0" borderId="12" xfId="0" applyFont="1" applyFill="1" applyBorder="1" applyAlignment="1">
      <alignment horizontal="righ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85" sqref="K85"/>
    </sheetView>
  </sheetViews>
  <sheetFormatPr defaultColWidth="9.00390625" defaultRowHeight="33" customHeight="1"/>
  <cols>
    <col min="1" max="1" width="5.7109375" style="20" customWidth="1"/>
    <col min="2" max="2" width="7.28125" style="20" customWidth="1"/>
    <col min="3" max="3" width="23.57421875" style="20" customWidth="1"/>
    <col min="4" max="4" width="11.00390625" style="20" customWidth="1"/>
    <col min="5" max="5" width="18.8515625" style="20" customWidth="1"/>
    <col min="6" max="6" width="11.140625" style="20" customWidth="1"/>
    <col min="7" max="7" width="18.8515625" style="20" customWidth="1"/>
    <col min="8" max="8" width="10.00390625" style="20" customWidth="1"/>
    <col min="9" max="9" width="0" style="20" hidden="1" customWidth="1"/>
    <col min="10" max="10" width="19.8515625" style="20" customWidth="1"/>
    <col min="11" max="16384" width="9.00390625" style="20" customWidth="1"/>
  </cols>
  <sheetData>
    <row r="1" spans="1:9" ht="33" customHeight="1">
      <c r="A1" s="27" t="s">
        <v>157</v>
      </c>
      <c r="B1" s="27"/>
      <c r="C1" s="28"/>
      <c r="D1" s="28"/>
      <c r="E1" s="28"/>
      <c r="F1" s="28"/>
      <c r="G1" s="28"/>
      <c r="H1" s="28"/>
      <c r="I1" s="28"/>
    </row>
    <row r="2" spans="1:9" ht="18.75" customHeight="1">
      <c r="A2" s="29" t="s">
        <v>100</v>
      </c>
      <c r="B2" s="30"/>
      <c r="C2" s="30"/>
      <c r="D2" s="30"/>
      <c r="E2" s="30"/>
      <c r="F2" s="30"/>
      <c r="G2" s="30"/>
      <c r="H2" s="30"/>
      <c r="I2" s="14"/>
    </row>
    <row r="3" spans="1:9" ht="42" customHeight="1">
      <c r="A3" s="1" t="s">
        <v>0</v>
      </c>
      <c r="B3" s="1" t="s">
        <v>99</v>
      </c>
      <c r="C3" s="1" t="s">
        <v>1</v>
      </c>
      <c r="D3" s="1" t="s">
        <v>101</v>
      </c>
      <c r="E3" s="1" t="s">
        <v>2</v>
      </c>
      <c r="F3" s="2" t="s">
        <v>3</v>
      </c>
      <c r="G3" s="2" t="s">
        <v>106</v>
      </c>
      <c r="H3" s="2" t="s">
        <v>156</v>
      </c>
      <c r="I3" s="1" t="s">
        <v>4</v>
      </c>
    </row>
    <row r="4" spans="1:9" ht="33" customHeight="1">
      <c r="A4" s="1">
        <v>1</v>
      </c>
      <c r="B4" s="1" t="s">
        <v>102</v>
      </c>
      <c r="C4" s="1" t="s">
        <v>8</v>
      </c>
      <c r="D4" s="1" t="s">
        <v>9</v>
      </c>
      <c r="E4" s="1" t="s">
        <v>10</v>
      </c>
      <c r="F4" s="3">
        <v>305892.29</v>
      </c>
      <c r="G4" s="6" t="s">
        <v>11</v>
      </c>
      <c r="H4" s="13">
        <f>F4*0.3</f>
        <v>91767.68699999999</v>
      </c>
      <c r="I4" s="6"/>
    </row>
    <row r="5" spans="1:9" ht="33" customHeight="1">
      <c r="A5" s="15">
        <v>2</v>
      </c>
      <c r="B5" s="16" t="s">
        <v>103</v>
      </c>
      <c r="C5" s="16" t="s">
        <v>12</v>
      </c>
      <c r="D5" s="16" t="s">
        <v>5</v>
      </c>
      <c r="E5" s="1" t="s">
        <v>10</v>
      </c>
      <c r="F5" s="17">
        <v>564618.77</v>
      </c>
      <c r="G5" s="6" t="s">
        <v>11</v>
      </c>
      <c r="H5" s="13">
        <v>100000</v>
      </c>
      <c r="I5" s="6"/>
    </row>
    <row r="6" spans="1:9" ht="43.5" customHeight="1">
      <c r="A6" s="1">
        <v>3</v>
      </c>
      <c r="B6" s="1" t="s">
        <v>107</v>
      </c>
      <c r="C6" s="1" t="s">
        <v>14</v>
      </c>
      <c r="D6" s="1" t="s">
        <v>5</v>
      </c>
      <c r="E6" s="1" t="s">
        <v>6</v>
      </c>
      <c r="F6" s="3">
        <v>50000</v>
      </c>
      <c r="G6" s="6" t="s">
        <v>7</v>
      </c>
      <c r="H6" s="13">
        <v>50000</v>
      </c>
      <c r="I6" s="21"/>
    </row>
    <row r="7" spans="1:9" ht="43.5" customHeight="1">
      <c r="A7" s="15">
        <v>4</v>
      </c>
      <c r="B7" s="16" t="s">
        <v>103</v>
      </c>
      <c r="C7" s="16" t="s">
        <v>15</v>
      </c>
      <c r="D7" s="16" t="s">
        <v>9</v>
      </c>
      <c r="E7" s="16" t="s">
        <v>10</v>
      </c>
      <c r="F7" s="17">
        <v>92828</v>
      </c>
      <c r="G7" s="18" t="s">
        <v>11</v>
      </c>
      <c r="H7" s="13">
        <f>F7*0.3</f>
        <v>27848.399999999998</v>
      </c>
      <c r="I7" s="6"/>
    </row>
    <row r="8" spans="1:10" ht="33" customHeight="1">
      <c r="A8" s="1">
        <v>5</v>
      </c>
      <c r="B8" s="16" t="s">
        <v>103</v>
      </c>
      <c r="C8" s="16" t="s">
        <v>16</v>
      </c>
      <c r="D8" s="16" t="s">
        <v>9</v>
      </c>
      <c r="E8" s="16" t="s">
        <v>10</v>
      </c>
      <c r="F8" s="17">
        <v>115544.95</v>
      </c>
      <c r="G8" s="18" t="s">
        <v>11</v>
      </c>
      <c r="H8" s="13">
        <f aca="true" t="shared" si="0" ref="H8:H23">F8*0.3</f>
        <v>34663.485</v>
      </c>
      <c r="I8" s="22"/>
      <c r="J8" s="11"/>
    </row>
    <row r="9" spans="1:9" ht="39" customHeight="1">
      <c r="A9" s="15">
        <v>6</v>
      </c>
      <c r="B9" s="16" t="s">
        <v>103</v>
      </c>
      <c r="C9" s="16" t="s">
        <v>17</v>
      </c>
      <c r="D9" s="16" t="s">
        <v>9</v>
      </c>
      <c r="E9" s="16" t="s">
        <v>18</v>
      </c>
      <c r="F9" s="17">
        <v>18742.14</v>
      </c>
      <c r="G9" s="18" t="s">
        <v>11</v>
      </c>
      <c r="H9" s="13">
        <f t="shared" si="0"/>
        <v>5622.642</v>
      </c>
      <c r="I9" s="6"/>
    </row>
    <row r="10" spans="1:9" ht="39" customHeight="1">
      <c r="A10" s="1">
        <v>7</v>
      </c>
      <c r="B10" s="1" t="s">
        <v>107</v>
      </c>
      <c r="C10" s="1" t="s">
        <v>20</v>
      </c>
      <c r="D10" s="1" t="s">
        <v>9</v>
      </c>
      <c r="E10" s="1" t="s">
        <v>18</v>
      </c>
      <c r="F10" s="3">
        <v>61399.37</v>
      </c>
      <c r="G10" s="6" t="s">
        <v>11</v>
      </c>
      <c r="H10" s="13">
        <f t="shared" si="0"/>
        <v>18419.811</v>
      </c>
      <c r="I10" s="6"/>
    </row>
    <row r="11" spans="1:9" ht="30" customHeight="1">
      <c r="A11" s="15">
        <v>8</v>
      </c>
      <c r="B11" s="16" t="s">
        <v>103</v>
      </c>
      <c r="C11" s="16" t="s">
        <v>22</v>
      </c>
      <c r="D11" s="16" t="s">
        <v>9</v>
      </c>
      <c r="E11" s="16" t="s">
        <v>18</v>
      </c>
      <c r="F11" s="17">
        <v>48584.91</v>
      </c>
      <c r="G11" s="18" t="s">
        <v>11</v>
      </c>
      <c r="H11" s="13">
        <f t="shared" si="0"/>
        <v>14575.473</v>
      </c>
      <c r="I11" s="6"/>
    </row>
    <row r="12" spans="1:9" ht="31.5" customHeight="1">
      <c r="A12" s="1">
        <v>9</v>
      </c>
      <c r="B12" s="16" t="s">
        <v>103</v>
      </c>
      <c r="C12" s="16" t="s">
        <v>23</v>
      </c>
      <c r="D12" s="16" t="s">
        <v>9</v>
      </c>
      <c r="E12" s="16" t="s">
        <v>18</v>
      </c>
      <c r="F12" s="17">
        <v>4685.54</v>
      </c>
      <c r="G12" s="18" t="s">
        <v>11</v>
      </c>
      <c r="H12" s="13">
        <f t="shared" si="0"/>
        <v>1405.662</v>
      </c>
      <c r="I12" s="6"/>
    </row>
    <row r="13" spans="1:9" ht="39" customHeight="1">
      <c r="A13" s="15">
        <v>10</v>
      </c>
      <c r="B13" s="16" t="s">
        <v>103</v>
      </c>
      <c r="C13" s="16" t="s">
        <v>24</v>
      </c>
      <c r="D13" s="16" t="s">
        <v>9</v>
      </c>
      <c r="E13" s="16" t="s">
        <v>18</v>
      </c>
      <c r="F13" s="17">
        <v>70990.56</v>
      </c>
      <c r="G13" s="18" t="s">
        <v>11</v>
      </c>
      <c r="H13" s="13">
        <f t="shared" si="0"/>
        <v>21297.167999999998</v>
      </c>
      <c r="I13" s="6"/>
    </row>
    <row r="14" spans="1:9" ht="39" customHeight="1">
      <c r="A14" s="1">
        <v>11</v>
      </c>
      <c r="B14" s="1" t="s">
        <v>107</v>
      </c>
      <c r="C14" s="1" t="s">
        <v>25</v>
      </c>
      <c r="D14" s="1" t="s">
        <v>9</v>
      </c>
      <c r="E14" s="1" t="s">
        <v>18</v>
      </c>
      <c r="F14" s="3">
        <v>44511.15</v>
      </c>
      <c r="G14" s="6" t="s">
        <v>11</v>
      </c>
      <c r="H14" s="13">
        <v>13353.345</v>
      </c>
      <c r="I14" s="6"/>
    </row>
    <row r="15" spans="1:9" ht="39" customHeight="1">
      <c r="A15" s="15">
        <v>12</v>
      </c>
      <c r="B15" s="16" t="s">
        <v>103</v>
      </c>
      <c r="C15" s="16" t="s">
        <v>26</v>
      </c>
      <c r="D15" s="16" t="s">
        <v>9</v>
      </c>
      <c r="E15" s="16" t="s">
        <v>18</v>
      </c>
      <c r="F15" s="17">
        <v>117614.7</v>
      </c>
      <c r="G15" s="18" t="s">
        <v>11</v>
      </c>
      <c r="H15" s="13">
        <f t="shared" si="0"/>
        <v>35284.409999999996</v>
      </c>
      <c r="I15" s="6"/>
    </row>
    <row r="16" spans="1:9" ht="39" customHeight="1">
      <c r="A16" s="1">
        <v>13</v>
      </c>
      <c r="B16" s="1" t="s">
        <v>107</v>
      </c>
      <c r="C16" s="1" t="s">
        <v>108</v>
      </c>
      <c r="D16" s="1" t="s">
        <v>9</v>
      </c>
      <c r="E16" s="1" t="s">
        <v>18</v>
      </c>
      <c r="F16" s="3">
        <v>27968.92</v>
      </c>
      <c r="G16" s="6" t="s">
        <v>11</v>
      </c>
      <c r="H16" s="13">
        <f t="shared" si="0"/>
        <v>8390.676</v>
      </c>
      <c r="I16" s="6" t="s">
        <v>19</v>
      </c>
    </row>
    <row r="17" spans="1:9" ht="39" customHeight="1">
      <c r="A17" s="15">
        <v>14</v>
      </c>
      <c r="B17" s="1" t="s">
        <v>107</v>
      </c>
      <c r="C17" s="1" t="s">
        <v>27</v>
      </c>
      <c r="D17" s="1" t="s">
        <v>9</v>
      </c>
      <c r="E17" s="1" t="s">
        <v>18</v>
      </c>
      <c r="F17" s="3">
        <v>2342.77</v>
      </c>
      <c r="G17" s="6" t="s">
        <v>11</v>
      </c>
      <c r="H17" s="13">
        <f t="shared" si="0"/>
        <v>702.831</v>
      </c>
      <c r="I17" s="6" t="s">
        <v>21</v>
      </c>
    </row>
    <row r="18" spans="1:9" ht="39" customHeight="1">
      <c r="A18" s="1">
        <v>15</v>
      </c>
      <c r="B18" s="16" t="s">
        <v>103</v>
      </c>
      <c r="C18" s="16" t="s">
        <v>28</v>
      </c>
      <c r="D18" s="16" t="s">
        <v>9</v>
      </c>
      <c r="E18" s="16" t="s">
        <v>18</v>
      </c>
      <c r="F18" s="17">
        <v>32515.72</v>
      </c>
      <c r="G18" s="18" t="s">
        <v>11</v>
      </c>
      <c r="H18" s="13">
        <f t="shared" si="0"/>
        <v>9754.716</v>
      </c>
      <c r="I18" s="6" t="s">
        <v>19</v>
      </c>
    </row>
    <row r="19" spans="1:9" ht="39" customHeight="1">
      <c r="A19" s="15">
        <v>16</v>
      </c>
      <c r="B19" s="16" t="s">
        <v>103</v>
      </c>
      <c r="C19" s="16" t="s">
        <v>29</v>
      </c>
      <c r="D19" s="16" t="s">
        <v>9</v>
      </c>
      <c r="E19" s="16" t="s">
        <v>18</v>
      </c>
      <c r="F19" s="17">
        <v>24253.14</v>
      </c>
      <c r="G19" s="18" t="s">
        <v>11</v>
      </c>
      <c r="H19" s="13">
        <f t="shared" si="0"/>
        <v>7275.942</v>
      </c>
      <c r="I19" s="6" t="s">
        <v>19</v>
      </c>
    </row>
    <row r="20" spans="1:9" ht="39" customHeight="1">
      <c r="A20" s="1">
        <v>17</v>
      </c>
      <c r="B20" s="16" t="s">
        <v>103</v>
      </c>
      <c r="C20" s="16" t="s">
        <v>30</v>
      </c>
      <c r="D20" s="16" t="s">
        <v>9</v>
      </c>
      <c r="E20" s="16" t="s">
        <v>18</v>
      </c>
      <c r="F20" s="17">
        <v>28113.21</v>
      </c>
      <c r="G20" s="18" t="s">
        <v>11</v>
      </c>
      <c r="H20" s="13">
        <f t="shared" si="0"/>
        <v>8433.963</v>
      </c>
      <c r="I20" s="6" t="s">
        <v>19</v>
      </c>
    </row>
    <row r="21" spans="1:9" ht="39" customHeight="1">
      <c r="A21" s="15">
        <v>18</v>
      </c>
      <c r="B21" s="1" t="s">
        <v>107</v>
      </c>
      <c r="C21" s="1" t="s">
        <v>31</v>
      </c>
      <c r="D21" s="1" t="s">
        <v>9</v>
      </c>
      <c r="E21" s="1" t="s">
        <v>18</v>
      </c>
      <c r="F21" s="3">
        <v>26541.95</v>
      </c>
      <c r="G21" s="6" t="s">
        <v>11</v>
      </c>
      <c r="H21" s="13">
        <f t="shared" si="0"/>
        <v>7962.585</v>
      </c>
      <c r="I21" s="6" t="s">
        <v>19</v>
      </c>
    </row>
    <row r="22" spans="1:9" ht="39" customHeight="1">
      <c r="A22" s="1">
        <v>19</v>
      </c>
      <c r="B22" s="16" t="s">
        <v>103</v>
      </c>
      <c r="C22" s="16" t="s">
        <v>32</v>
      </c>
      <c r="D22" s="16" t="s">
        <v>9</v>
      </c>
      <c r="E22" s="16" t="s">
        <v>18</v>
      </c>
      <c r="F22" s="17">
        <v>28113.21</v>
      </c>
      <c r="G22" s="18" t="s">
        <v>11</v>
      </c>
      <c r="H22" s="13">
        <f t="shared" si="0"/>
        <v>8433.963</v>
      </c>
      <c r="I22" s="6" t="s">
        <v>19</v>
      </c>
    </row>
    <row r="23" spans="1:9" ht="39" customHeight="1">
      <c r="A23" s="15">
        <v>20</v>
      </c>
      <c r="B23" s="1" t="s">
        <v>103</v>
      </c>
      <c r="C23" s="1" t="s">
        <v>109</v>
      </c>
      <c r="D23" s="1" t="s">
        <v>110</v>
      </c>
      <c r="E23" s="1" t="s">
        <v>111</v>
      </c>
      <c r="F23" s="3">
        <v>147243.05</v>
      </c>
      <c r="G23" s="6" t="s">
        <v>11</v>
      </c>
      <c r="H23" s="13">
        <f t="shared" si="0"/>
        <v>44172.91499999999</v>
      </c>
      <c r="I23" s="6" t="s">
        <v>19</v>
      </c>
    </row>
    <row r="24" spans="1:9" ht="39" customHeight="1">
      <c r="A24" s="1"/>
      <c r="B24" s="1"/>
      <c r="C24" s="4" t="s">
        <v>35</v>
      </c>
      <c r="D24" s="1"/>
      <c r="E24" s="1"/>
      <c r="F24" s="7"/>
      <c r="G24" s="8"/>
      <c r="H24" s="12">
        <f>SUM(H4:H23)</f>
        <v>509365.6739999999</v>
      </c>
      <c r="I24" s="6" t="s">
        <v>19</v>
      </c>
    </row>
    <row r="25" spans="1:9" ht="33" customHeight="1">
      <c r="A25" s="1">
        <v>1</v>
      </c>
      <c r="B25" s="1" t="s">
        <v>150</v>
      </c>
      <c r="C25" s="1" t="s">
        <v>36</v>
      </c>
      <c r="D25" s="1" t="s">
        <v>9</v>
      </c>
      <c r="E25" s="1" t="s">
        <v>37</v>
      </c>
      <c r="F25" s="3">
        <v>205632</v>
      </c>
      <c r="G25" s="6" t="s">
        <v>38</v>
      </c>
      <c r="H25" s="3">
        <f>F25/2</f>
        <v>102816</v>
      </c>
      <c r="I25" s="6"/>
    </row>
    <row r="26" spans="1:10" ht="43.5" customHeight="1">
      <c r="A26" s="1">
        <v>2</v>
      </c>
      <c r="B26" s="1" t="s">
        <v>150</v>
      </c>
      <c r="C26" s="1" t="s">
        <v>36</v>
      </c>
      <c r="D26" s="1" t="s">
        <v>9</v>
      </c>
      <c r="E26" s="1" t="s">
        <v>39</v>
      </c>
      <c r="F26" s="3">
        <v>178298.84</v>
      </c>
      <c r="G26" s="6" t="s">
        <v>40</v>
      </c>
      <c r="H26" s="5">
        <f>F26*0.2</f>
        <v>35659.768000000004</v>
      </c>
      <c r="I26" s="10" t="s">
        <v>41</v>
      </c>
      <c r="J26" s="23"/>
    </row>
    <row r="27" spans="1:9" ht="45" customHeight="1">
      <c r="A27" s="1">
        <v>3</v>
      </c>
      <c r="B27" s="1" t="s">
        <v>150</v>
      </c>
      <c r="C27" s="1" t="s">
        <v>42</v>
      </c>
      <c r="D27" s="1" t="s">
        <v>9</v>
      </c>
      <c r="E27" s="1" t="s">
        <v>43</v>
      </c>
      <c r="F27" s="3">
        <v>1660873.71</v>
      </c>
      <c r="G27" s="6" t="s">
        <v>40</v>
      </c>
      <c r="H27" s="5">
        <f>F27*0.2</f>
        <v>332174.742</v>
      </c>
      <c r="I27" s="6"/>
    </row>
    <row r="28" spans="1:9" ht="43.5" customHeight="1">
      <c r="A28" s="1">
        <v>4</v>
      </c>
      <c r="B28" s="1" t="s">
        <v>150</v>
      </c>
      <c r="C28" s="1" t="s">
        <v>42</v>
      </c>
      <c r="D28" s="1" t="s">
        <v>5</v>
      </c>
      <c r="E28" s="1" t="s">
        <v>13</v>
      </c>
      <c r="F28" s="6" t="s">
        <v>112</v>
      </c>
      <c r="G28" s="6" t="s">
        <v>113</v>
      </c>
      <c r="H28" s="5">
        <v>100000</v>
      </c>
      <c r="I28" s="6"/>
    </row>
    <row r="29" spans="1:9" ht="33" customHeight="1">
      <c r="A29" s="1">
        <v>5</v>
      </c>
      <c r="B29" s="1" t="s">
        <v>150</v>
      </c>
      <c r="C29" s="1" t="s">
        <v>155</v>
      </c>
      <c r="D29" s="1" t="s">
        <v>5</v>
      </c>
      <c r="E29" s="1" t="s">
        <v>44</v>
      </c>
      <c r="F29" s="3"/>
      <c r="G29" s="6" t="s">
        <v>45</v>
      </c>
      <c r="H29" s="5">
        <v>100000</v>
      </c>
      <c r="I29" s="6"/>
    </row>
    <row r="30" spans="1:9" ht="33" customHeight="1">
      <c r="A30" s="1">
        <v>6</v>
      </c>
      <c r="B30" s="1" t="s">
        <v>150</v>
      </c>
      <c r="C30" s="1" t="s">
        <v>46</v>
      </c>
      <c r="D30" s="1" t="s">
        <v>9</v>
      </c>
      <c r="E30" s="1" t="s">
        <v>10</v>
      </c>
      <c r="F30" s="3">
        <v>140571.76</v>
      </c>
      <c r="G30" s="6" t="s">
        <v>11</v>
      </c>
      <c r="H30" s="5">
        <f>F30*0.3</f>
        <v>42171.528</v>
      </c>
      <c r="I30" s="6"/>
    </row>
    <row r="31" spans="1:9" ht="39" customHeight="1">
      <c r="A31" s="1">
        <v>7</v>
      </c>
      <c r="B31" s="1" t="s">
        <v>150</v>
      </c>
      <c r="C31" s="1" t="s">
        <v>47</v>
      </c>
      <c r="D31" s="1" t="s">
        <v>9</v>
      </c>
      <c r="E31" s="1" t="s">
        <v>43</v>
      </c>
      <c r="F31" s="3">
        <v>1626007.03</v>
      </c>
      <c r="G31" s="6" t="s">
        <v>40</v>
      </c>
      <c r="H31" s="5">
        <f>F31*0.2</f>
        <v>325201.406</v>
      </c>
      <c r="I31" s="6"/>
    </row>
    <row r="32" spans="1:9" ht="33" customHeight="1">
      <c r="A32" s="1">
        <v>8</v>
      </c>
      <c r="B32" s="1" t="s">
        <v>150</v>
      </c>
      <c r="C32" s="1" t="s">
        <v>151</v>
      </c>
      <c r="D32" s="1" t="s">
        <v>5</v>
      </c>
      <c r="E32" s="1" t="s">
        <v>114</v>
      </c>
      <c r="F32" s="24" t="s">
        <v>115</v>
      </c>
      <c r="G32" s="6" t="s">
        <v>116</v>
      </c>
      <c r="H32" s="5">
        <v>200000</v>
      </c>
      <c r="I32" s="6" t="s">
        <v>19</v>
      </c>
    </row>
    <row r="33" spans="1:9" ht="33" customHeight="1">
      <c r="A33" s="1"/>
      <c r="B33" s="1"/>
      <c r="C33" s="4" t="s">
        <v>48</v>
      </c>
      <c r="D33" s="4"/>
      <c r="E33" s="4"/>
      <c r="F33" s="9"/>
      <c r="G33" s="4"/>
      <c r="H33" s="25">
        <v>1238024</v>
      </c>
      <c r="I33" s="6"/>
    </row>
    <row r="34" spans="1:9" ht="33" customHeight="1">
      <c r="A34" s="1">
        <v>1</v>
      </c>
      <c r="B34" s="1" t="s">
        <v>104</v>
      </c>
      <c r="C34" s="1" t="s">
        <v>49</v>
      </c>
      <c r="D34" s="1" t="s">
        <v>5</v>
      </c>
      <c r="E34" s="1" t="s">
        <v>44</v>
      </c>
      <c r="F34" s="3"/>
      <c r="G34" s="6" t="s">
        <v>117</v>
      </c>
      <c r="H34" s="13">
        <v>100000</v>
      </c>
      <c r="I34" s="6"/>
    </row>
    <row r="35" spans="1:9" ht="33" customHeight="1">
      <c r="A35" s="1">
        <v>2</v>
      </c>
      <c r="B35" s="1" t="s">
        <v>104</v>
      </c>
      <c r="C35" s="1" t="s">
        <v>50</v>
      </c>
      <c r="D35" s="1" t="s">
        <v>5</v>
      </c>
      <c r="E35" s="1" t="s">
        <v>44</v>
      </c>
      <c r="F35" s="3"/>
      <c r="G35" s="6" t="s">
        <v>117</v>
      </c>
      <c r="H35" s="13">
        <v>100000</v>
      </c>
      <c r="I35" s="6"/>
    </row>
    <row r="36" spans="1:9" ht="33" customHeight="1">
      <c r="A36" s="1">
        <v>3</v>
      </c>
      <c r="B36" s="1" t="s">
        <v>104</v>
      </c>
      <c r="C36" s="1" t="s">
        <v>51</v>
      </c>
      <c r="D36" s="1" t="s">
        <v>5</v>
      </c>
      <c r="E36" s="1" t="s">
        <v>44</v>
      </c>
      <c r="F36" s="3"/>
      <c r="G36" s="6" t="s">
        <v>117</v>
      </c>
      <c r="H36" s="13">
        <v>100000</v>
      </c>
      <c r="I36" s="6"/>
    </row>
    <row r="37" spans="1:9" ht="43.5" customHeight="1">
      <c r="A37" s="1">
        <v>4</v>
      </c>
      <c r="B37" s="1" t="s">
        <v>104</v>
      </c>
      <c r="C37" s="1" t="s">
        <v>52</v>
      </c>
      <c r="D37" s="1" t="s">
        <v>5</v>
      </c>
      <c r="E37" s="1" t="s">
        <v>13</v>
      </c>
      <c r="F37" s="3" t="s">
        <v>118</v>
      </c>
      <c r="G37" s="6" t="s">
        <v>53</v>
      </c>
      <c r="H37" s="13">
        <v>200000</v>
      </c>
      <c r="I37" s="6"/>
    </row>
    <row r="38" spans="1:9" ht="33" customHeight="1">
      <c r="A38" s="1">
        <v>5</v>
      </c>
      <c r="B38" s="1" t="s">
        <v>104</v>
      </c>
      <c r="C38" s="1" t="s">
        <v>54</v>
      </c>
      <c r="D38" s="1" t="s">
        <v>5</v>
      </c>
      <c r="E38" s="1" t="s">
        <v>13</v>
      </c>
      <c r="F38" s="3" t="s">
        <v>118</v>
      </c>
      <c r="G38" s="6" t="s">
        <v>53</v>
      </c>
      <c r="H38" s="13">
        <v>200000</v>
      </c>
      <c r="I38" s="10"/>
    </row>
    <row r="39" spans="1:9" ht="39.75" customHeight="1">
      <c r="A39" s="1">
        <v>6</v>
      </c>
      <c r="B39" s="1" t="s">
        <v>104</v>
      </c>
      <c r="C39" s="1" t="s">
        <v>55</v>
      </c>
      <c r="D39" s="1" t="s">
        <v>9</v>
      </c>
      <c r="E39" s="1" t="s">
        <v>10</v>
      </c>
      <c r="F39" s="3" t="s">
        <v>119</v>
      </c>
      <c r="G39" s="6" t="s">
        <v>120</v>
      </c>
      <c r="H39" s="13">
        <v>100000</v>
      </c>
      <c r="I39" s="6"/>
    </row>
    <row r="40" spans="1:9" ht="42" customHeight="1">
      <c r="A40" s="1">
        <v>7</v>
      </c>
      <c r="B40" s="1" t="s">
        <v>104</v>
      </c>
      <c r="C40" s="1" t="s">
        <v>56</v>
      </c>
      <c r="D40" s="1" t="s">
        <v>5</v>
      </c>
      <c r="E40" s="1" t="s">
        <v>57</v>
      </c>
      <c r="F40" s="3" t="s">
        <v>121</v>
      </c>
      <c r="G40" s="1" t="s">
        <v>122</v>
      </c>
      <c r="H40" s="13">
        <v>50000</v>
      </c>
      <c r="I40" s="6"/>
    </row>
    <row r="41" spans="1:9" ht="42" customHeight="1">
      <c r="A41" s="1">
        <v>8</v>
      </c>
      <c r="B41" s="1" t="s">
        <v>104</v>
      </c>
      <c r="C41" s="1" t="s">
        <v>58</v>
      </c>
      <c r="D41" s="1" t="s">
        <v>9</v>
      </c>
      <c r="E41" s="1" t="s">
        <v>18</v>
      </c>
      <c r="F41" s="3" t="s">
        <v>123</v>
      </c>
      <c r="G41" s="6" t="s">
        <v>11</v>
      </c>
      <c r="H41" s="13">
        <v>37361</v>
      </c>
      <c r="I41" s="6"/>
    </row>
    <row r="42" spans="1:9" ht="42" customHeight="1">
      <c r="A42" s="1">
        <v>9</v>
      </c>
      <c r="B42" s="1" t="s">
        <v>104</v>
      </c>
      <c r="C42" s="1" t="s">
        <v>59</v>
      </c>
      <c r="D42" s="1" t="s">
        <v>9</v>
      </c>
      <c r="E42" s="1" t="s">
        <v>18</v>
      </c>
      <c r="F42" s="3" t="s">
        <v>124</v>
      </c>
      <c r="G42" s="6" t="s">
        <v>11</v>
      </c>
      <c r="H42" s="13">
        <v>18564</v>
      </c>
      <c r="I42" s="6"/>
    </row>
    <row r="43" spans="1:9" ht="33" customHeight="1">
      <c r="A43" s="1">
        <v>10</v>
      </c>
      <c r="B43" s="1" t="s">
        <v>104</v>
      </c>
      <c r="C43" s="1" t="s">
        <v>60</v>
      </c>
      <c r="D43" s="1" t="s">
        <v>9</v>
      </c>
      <c r="E43" s="1" t="s">
        <v>18</v>
      </c>
      <c r="F43" s="3" t="s">
        <v>125</v>
      </c>
      <c r="G43" s="6" t="s">
        <v>11</v>
      </c>
      <c r="H43" s="13">
        <v>11038</v>
      </c>
      <c r="I43" s="6"/>
    </row>
    <row r="44" spans="1:9" ht="33" customHeight="1">
      <c r="A44" s="1">
        <v>11</v>
      </c>
      <c r="B44" s="1" t="s">
        <v>104</v>
      </c>
      <c r="C44" s="1" t="s">
        <v>61</v>
      </c>
      <c r="D44" s="1" t="s">
        <v>9</v>
      </c>
      <c r="E44" s="1" t="s">
        <v>18</v>
      </c>
      <c r="F44" s="3" t="s">
        <v>126</v>
      </c>
      <c r="G44" s="6" t="s">
        <v>11</v>
      </c>
      <c r="H44" s="13">
        <v>8434</v>
      </c>
      <c r="I44" s="6"/>
    </row>
    <row r="45" spans="1:9" ht="33" customHeight="1">
      <c r="A45" s="1">
        <v>12</v>
      </c>
      <c r="B45" s="1" t="s">
        <v>104</v>
      </c>
      <c r="C45" s="1" t="s">
        <v>62</v>
      </c>
      <c r="D45" s="1" t="s">
        <v>9</v>
      </c>
      <c r="E45" s="1" t="s">
        <v>18</v>
      </c>
      <c r="F45" s="3" t="s">
        <v>127</v>
      </c>
      <c r="G45" s="6" t="s">
        <v>11</v>
      </c>
      <c r="H45" s="13">
        <v>14811</v>
      </c>
      <c r="I45" s="6"/>
    </row>
    <row r="46" spans="1:9" ht="45" customHeight="1">
      <c r="A46" s="1">
        <v>13</v>
      </c>
      <c r="B46" s="1" t="s">
        <v>104</v>
      </c>
      <c r="C46" s="1" t="s">
        <v>63</v>
      </c>
      <c r="D46" s="1" t="s">
        <v>9</v>
      </c>
      <c r="E46" s="1" t="s">
        <v>18</v>
      </c>
      <c r="F46" s="3" t="s">
        <v>128</v>
      </c>
      <c r="G46" s="6" t="s">
        <v>11</v>
      </c>
      <c r="H46" s="13">
        <v>10084</v>
      </c>
      <c r="I46" s="6"/>
    </row>
    <row r="47" spans="1:9" ht="45" customHeight="1">
      <c r="A47" s="1">
        <v>14</v>
      </c>
      <c r="B47" s="1" t="s">
        <v>104</v>
      </c>
      <c r="C47" s="1" t="s">
        <v>64</v>
      </c>
      <c r="D47" s="1" t="s">
        <v>9</v>
      </c>
      <c r="E47" s="1" t="s">
        <v>18</v>
      </c>
      <c r="F47" s="3" t="s">
        <v>129</v>
      </c>
      <c r="G47" s="6" t="s">
        <v>11</v>
      </c>
      <c r="H47" s="13">
        <v>7028</v>
      </c>
      <c r="I47" s="6"/>
    </row>
    <row r="48" spans="1:9" ht="45" customHeight="1">
      <c r="A48" s="1">
        <v>15</v>
      </c>
      <c r="B48" s="1" t="s">
        <v>104</v>
      </c>
      <c r="C48" s="1" t="s">
        <v>130</v>
      </c>
      <c r="D48" s="1" t="s">
        <v>9</v>
      </c>
      <c r="E48" s="1" t="s">
        <v>18</v>
      </c>
      <c r="F48" s="3" t="s">
        <v>131</v>
      </c>
      <c r="G48" s="6" t="s">
        <v>11</v>
      </c>
      <c r="H48" s="13">
        <v>10557</v>
      </c>
      <c r="I48" s="6"/>
    </row>
    <row r="49" spans="1:9" ht="45" customHeight="1">
      <c r="A49" s="1">
        <v>16</v>
      </c>
      <c r="B49" s="1" t="s">
        <v>104</v>
      </c>
      <c r="C49" s="1" t="s">
        <v>132</v>
      </c>
      <c r="D49" s="1" t="s">
        <v>9</v>
      </c>
      <c r="E49" s="1" t="s">
        <v>18</v>
      </c>
      <c r="F49" s="3" t="s">
        <v>133</v>
      </c>
      <c r="G49" s="6" t="s">
        <v>11</v>
      </c>
      <c r="H49" s="13">
        <v>2811</v>
      </c>
      <c r="I49" s="6"/>
    </row>
    <row r="50" spans="1:9" ht="45" customHeight="1">
      <c r="A50" s="1">
        <v>17</v>
      </c>
      <c r="B50" s="1" t="s">
        <v>104</v>
      </c>
      <c r="C50" s="1" t="s">
        <v>65</v>
      </c>
      <c r="D50" s="1" t="s">
        <v>9</v>
      </c>
      <c r="E50" s="1" t="s">
        <v>18</v>
      </c>
      <c r="F50" s="3" t="s">
        <v>134</v>
      </c>
      <c r="G50" s="6" t="s">
        <v>11</v>
      </c>
      <c r="H50" s="13">
        <v>27906</v>
      </c>
      <c r="I50" s="6"/>
    </row>
    <row r="51" spans="1:9" ht="45" customHeight="1">
      <c r="A51" s="1">
        <v>18</v>
      </c>
      <c r="B51" s="1" t="s">
        <v>104</v>
      </c>
      <c r="C51" s="1" t="s">
        <v>66</v>
      </c>
      <c r="D51" s="1" t="s">
        <v>9</v>
      </c>
      <c r="E51" s="1" t="s">
        <v>18</v>
      </c>
      <c r="F51" s="3" t="s">
        <v>135</v>
      </c>
      <c r="G51" s="6" t="s">
        <v>11</v>
      </c>
      <c r="H51" s="13">
        <v>28202</v>
      </c>
      <c r="I51" s="6"/>
    </row>
    <row r="52" spans="1:9" ht="45" customHeight="1">
      <c r="A52" s="1">
        <v>19</v>
      </c>
      <c r="B52" s="1" t="s">
        <v>104</v>
      </c>
      <c r="C52" s="1" t="s">
        <v>67</v>
      </c>
      <c r="D52" s="1" t="s">
        <v>9</v>
      </c>
      <c r="E52" s="1" t="s">
        <v>18</v>
      </c>
      <c r="F52" s="3" t="s">
        <v>136</v>
      </c>
      <c r="G52" s="6" t="s">
        <v>11</v>
      </c>
      <c r="H52" s="13">
        <v>17639</v>
      </c>
      <c r="I52" s="6"/>
    </row>
    <row r="53" spans="1:9" ht="45" customHeight="1">
      <c r="A53" s="1">
        <v>20</v>
      </c>
      <c r="B53" s="1" t="s">
        <v>104</v>
      </c>
      <c r="C53" s="1" t="s">
        <v>68</v>
      </c>
      <c r="D53" s="1" t="s">
        <v>9</v>
      </c>
      <c r="E53" s="1" t="s">
        <v>18</v>
      </c>
      <c r="F53" s="3" t="s">
        <v>137</v>
      </c>
      <c r="G53" s="6" t="s">
        <v>11</v>
      </c>
      <c r="H53" s="13">
        <v>14151</v>
      </c>
      <c r="I53" s="6"/>
    </row>
    <row r="54" spans="1:9" ht="45" customHeight="1">
      <c r="A54" s="1">
        <v>21</v>
      </c>
      <c r="B54" s="1" t="s">
        <v>104</v>
      </c>
      <c r="C54" s="1" t="s">
        <v>152</v>
      </c>
      <c r="D54" s="1" t="s">
        <v>9</v>
      </c>
      <c r="E54" s="1" t="s">
        <v>18</v>
      </c>
      <c r="F54" s="3" t="s">
        <v>138</v>
      </c>
      <c r="G54" s="6" t="s">
        <v>11</v>
      </c>
      <c r="H54" s="13">
        <v>6325</v>
      </c>
      <c r="I54" s="19"/>
    </row>
    <row r="55" spans="1:9" ht="45" customHeight="1">
      <c r="A55" s="1">
        <v>22</v>
      </c>
      <c r="B55" s="1" t="s">
        <v>104</v>
      </c>
      <c r="C55" s="1" t="s">
        <v>69</v>
      </c>
      <c r="D55" s="1" t="s">
        <v>9</v>
      </c>
      <c r="E55" s="1" t="s">
        <v>18</v>
      </c>
      <c r="F55" s="3" t="s">
        <v>139</v>
      </c>
      <c r="G55" s="6" t="s">
        <v>11</v>
      </c>
      <c r="H55" s="13">
        <v>29873</v>
      </c>
      <c r="I55" s="6"/>
    </row>
    <row r="56" spans="1:9" ht="45" customHeight="1">
      <c r="A56" s="1">
        <v>23</v>
      </c>
      <c r="B56" s="1" t="s">
        <v>104</v>
      </c>
      <c r="C56" s="1" t="s">
        <v>70</v>
      </c>
      <c r="D56" s="1" t="s">
        <v>9</v>
      </c>
      <c r="E56" s="1" t="s">
        <v>18</v>
      </c>
      <c r="F56" s="3" t="s">
        <v>140</v>
      </c>
      <c r="G56" s="6" t="s">
        <v>11</v>
      </c>
      <c r="H56" s="13">
        <v>2887</v>
      </c>
      <c r="I56" s="6"/>
    </row>
    <row r="57" spans="1:9" ht="45" customHeight="1">
      <c r="A57" s="1">
        <v>24</v>
      </c>
      <c r="B57" s="1" t="s">
        <v>104</v>
      </c>
      <c r="C57" s="1" t="s">
        <v>71</v>
      </c>
      <c r="D57" s="1" t="s">
        <v>9</v>
      </c>
      <c r="E57" s="1" t="s">
        <v>18</v>
      </c>
      <c r="F57" s="3" t="s">
        <v>141</v>
      </c>
      <c r="G57" s="6" t="s">
        <v>11</v>
      </c>
      <c r="H57" s="13">
        <v>2543</v>
      </c>
      <c r="I57" s="6"/>
    </row>
    <row r="58" spans="1:9" ht="45" customHeight="1">
      <c r="A58" s="1">
        <v>25</v>
      </c>
      <c r="B58" s="1" t="s">
        <v>104</v>
      </c>
      <c r="C58" s="1" t="s">
        <v>72</v>
      </c>
      <c r="D58" s="1" t="s">
        <v>9</v>
      </c>
      <c r="E58" s="1" t="s">
        <v>18</v>
      </c>
      <c r="F58" s="3" t="s">
        <v>142</v>
      </c>
      <c r="G58" s="6" t="s">
        <v>11</v>
      </c>
      <c r="H58" s="13">
        <v>32627</v>
      </c>
      <c r="I58" s="6"/>
    </row>
    <row r="59" spans="1:9" ht="45" customHeight="1">
      <c r="A59" s="1">
        <v>26</v>
      </c>
      <c r="B59" s="1" t="s">
        <v>104</v>
      </c>
      <c r="C59" s="1" t="s">
        <v>73</v>
      </c>
      <c r="D59" s="1" t="s">
        <v>9</v>
      </c>
      <c r="E59" s="1" t="s">
        <v>18</v>
      </c>
      <c r="F59" s="3" t="s">
        <v>143</v>
      </c>
      <c r="G59" s="6" t="s">
        <v>11</v>
      </c>
      <c r="H59" s="13">
        <v>8448</v>
      </c>
      <c r="I59" s="6"/>
    </row>
    <row r="60" spans="1:9" ht="45" customHeight="1">
      <c r="A60" s="1">
        <v>27</v>
      </c>
      <c r="B60" s="1" t="s">
        <v>104</v>
      </c>
      <c r="C60" s="1" t="s">
        <v>74</v>
      </c>
      <c r="D60" s="1" t="s">
        <v>9</v>
      </c>
      <c r="E60" s="1" t="s">
        <v>18</v>
      </c>
      <c r="F60" s="3" t="s">
        <v>144</v>
      </c>
      <c r="G60" s="6" t="s">
        <v>11</v>
      </c>
      <c r="H60" s="13">
        <v>7731</v>
      </c>
      <c r="I60" s="6"/>
    </row>
    <row r="61" spans="1:9" ht="45" customHeight="1">
      <c r="A61" s="1">
        <v>28</v>
      </c>
      <c r="B61" s="1" t="s">
        <v>104</v>
      </c>
      <c r="C61" s="1" t="s">
        <v>75</v>
      </c>
      <c r="D61" s="1" t="s">
        <v>9</v>
      </c>
      <c r="E61" s="1" t="s">
        <v>18</v>
      </c>
      <c r="F61" s="3" t="s">
        <v>145</v>
      </c>
      <c r="G61" s="6" t="s">
        <v>11</v>
      </c>
      <c r="H61" s="13">
        <v>18714</v>
      </c>
      <c r="I61" s="6"/>
    </row>
    <row r="62" spans="1:9" ht="45" customHeight="1">
      <c r="A62" s="1">
        <v>29</v>
      </c>
      <c r="B62" s="1" t="s">
        <v>104</v>
      </c>
      <c r="C62" s="1" t="s">
        <v>76</v>
      </c>
      <c r="D62" s="1" t="s">
        <v>9</v>
      </c>
      <c r="E62" s="1" t="s">
        <v>18</v>
      </c>
      <c r="F62" s="3" t="s">
        <v>146</v>
      </c>
      <c r="G62" s="6" t="s">
        <v>11</v>
      </c>
      <c r="H62" s="13">
        <v>16925</v>
      </c>
      <c r="I62" s="6"/>
    </row>
    <row r="63" spans="1:9" ht="45" customHeight="1">
      <c r="A63" s="1">
        <v>30</v>
      </c>
      <c r="B63" s="1" t="s">
        <v>104</v>
      </c>
      <c r="C63" s="1" t="s">
        <v>77</v>
      </c>
      <c r="D63" s="1" t="s">
        <v>9</v>
      </c>
      <c r="E63" s="1" t="s">
        <v>33</v>
      </c>
      <c r="F63" s="3" t="s">
        <v>147</v>
      </c>
      <c r="G63" s="6" t="s">
        <v>34</v>
      </c>
      <c r="H63" s="13">
        <v>12327</v>
      </c>
      <c r="I63" s="6"/>
    </row>
    <row r="64" spans="1:9" ht="45" customHeight="1">
      <c r="A64" s="1">
        <v>31</v>
      </c>
      <c r="B64" s="1" t="s">
        <v>104</v>
      </c>
      <c r="C64" s="1" t="s">
        <v>78</v>
      </c>
      <c r="D64" s="1" t="s">
        <v>9</v>
      </c>
      <c r="E64" s="1" t="s">
        <v>33</v>
      </c>
      <c r="F64" s="3" t="s">
        <v>148</v>
      </c>
      <c r="G64" s="6" t="s">
        <v>34</v>
      </c>
      <c r="H64" s="13">
        <v>31627</v>
      </c>
      <c r="I64" s="6"/>
    </row>
    <row r="65" spans="1:9" ht="45" customHeight="1">
      <c r="A65" s="1"/>
      <c r="B65" s="1"/>
      <c r="C65" s="4" t="s">
        <v>79</v>
      </c>
      <c r="D65" s="1"/>
      <c r="E65" s="1"/>
      <c r="F65" s="9"/>
      <c r="G65" s="4"/>
      <c r="H65" s="12">
        <f>SUM(H34:H64)</f>
        <v>1228613</v>
      </c>
      <c r="I65" s="6"/>
    </row>
    <row r="66" spans="1:9" ht="45" customHeight="1">
      <c r="A66" s="1">
        <v>1</v>
      </c>
      <c r="B66" s="1" t="s">
        <v>149</v>
      </c>
      <c r="C66" s="1" t="s">
        <v>80</v>
      </c>
      <c r="D66" s="1" t="s">
        <v>9</v>
      </c>
      <c r="E66" s="1" t="s">
        <v>43</v>
      </c>
      <c r="F66" s="3">
        <v>2532813.37</v>
      </c>
      <c r="G66" s="6" t="s">
        <v>40</v>
      </c>
      <c r="H66" s="13">
        <f>F66*0.2</f>
        <v>506562.67400000006</v>
      </c>
      <c r="I66" s="6"/>
    </row>
    <row r="67" spans="1:9" ht="45" customHeight="1">
      <c r="A67" s="1">
        <v>2</v>
      </c>
      <c r="B67" s="1" t="s">
        <v>149</v>
      </c>
      <c r="C67" s="1" t="s">
        <v>81</v>
      </c>
      <c r="D67" s="1" t="s">
        <v>5</v>
      </c>
      <c r="E67" s="1" t="s">
        <v>37</v>
      </c>
      <c r="F67" s="3">
        <v>198680.36</v>
      </c>
      <c r="G67" s="6" t="s">
        <v>38</v>
      </c>
      <c r="H67" s="13">
        <f>F67*0.5</f>
        <v>99340.18</v>
      </c>
      <c r="I67" s="6"/>
    </row>
    <row r="68" spans="1:9" ht="45" customHeight="1">
      <c r="A68" s="15">
        <v>3</v>
      </c>
      <c r="B68" s="16" t="s">
        <v>105</v>
      </c>
      <c r="C68" s="16" t="s">
        <v>82</v>
      </c>
      <c r="D68" s="16" t="s">
        <v>5</v>
      </c>
      <c r="E68" s="16" t="s">
        <v>13</v>
      </c>
      <c r="F68" s="17" t="s">
        <v>154</v>
      </c>
      <c r="G68" s="18" t="s">
        <v>153</v>
      </c>
      <c r="H68" s="13">
        <v>100000</v>
      </c>
      <c r="I68" s="6" t="s">
        <v>21</v>
      </c>
    </row>
    <row r="69" spans="1:9" ht="45" customHeight="1">
      <c r="A69" s="15">
        <v>4</v>
      </c>
      <c r="B69" s="16" t="s">
        <v>105</v>
      </c>
      <c r="C69" s="16" t="s">
        <v>83</v>
      </c>
      <c r="D69" s="16" t="s">
        <v>9</v>
      </c>
      <c r="E69" s="16" t="s">
        <v>18</v>
      </c>
      <c r="F69" s="17">
        <v>92987.43</v>
      </c>
      <c r="G69" s="18" t="s">
        <v>11</v>
      </c>
      <c r="H69" s="13">
        <f aca="true" t="shared" si="1" ref="H69:H75">F69*0.3</f>
        <v>27896.228999999996</v>
      </c>
      <c r="I69" s="6" t="s">
        <v>21</v>
      </c>
    </row>
    <row r="70" spans="1:9" ht="45" customHeight="1">
      <c r="A70" s="1">
        <v>5</v>
      </c>
      <c r="B70" s="1" t="s">
        <v>149</v>
      </c>
      <c r="C70" s="1" t="s">
        <v>84</v>
      </c>
      <c r="D70" s="1" t="s">
        <v>9</v>
      </c>
      <c r="E70" s="1" t="s">
        <v>18</v>
      </c>
      <c r="F70" s="3">
        <v>65990.56</v>
      </c>
      <c r="G70" s="6" t="s">
        <v>11</v>
      </c>
      <c r="H70" s="13">
        <f t="shared" si="1"/>
        <v>19797.167999999998</v>
      </c>
      <c r="I70" s="3" t="e">
        <f>G71*0.5</f>
        <v>#VALUE!</v>
      </c>
    </row>
    <row r="71" spans="1:9" ht="45" customHeight="1">
      <c r="A71" s="15">
        <v>6</v>
      </c>
      <c r="B71" s="16" t="s">
        <v>105</v>
      </c>
      <c r="C71" s="16" t="s">
        <v>85</v>
      </c>
      <c r="D71" s="16" t="s">
        <v>9</v>
      </c>
      <c r="E71" s="16" t="s">
        <v>18</v>
      </c>
      <c r="F71" s="17">
        <v>46022.02</v>
      </c>
      <c r="G71" s="18" t="s">
        <v>11</v>
      </c>
      <c r="H71" s="13">
        <f>F71*0.3</f>
        <v>13806.605999999998</v>
      </c>
      <c r="I71" s="6" t="s">
        <v>21</v>
      </c>
    </row>
    <row r="72" spans="1:9" ht="45" customHeight="1">
      <c r="A72" s="1">
        <v>7</v>
      </c>
      <c r="B72" s="1" t="s">
        <v>149</v>
      </c>
      <c r="C72" s="1" t="s">
        <v>86</v>
      </c>
      <c r="D72" s="1" t="s">
        <v>9</v>
      </c>
      <c r="E72" s="1" t="s">
        <v>18</v>
      </c>
      <c r="F72" s="3">
        <v>74113.21</v>
      </c>
      <c r="G72" s="6" t="s">
        <v>11</v>
      </c>
      <c r="H72" s="13">
        <f t="shared" si="1"/>
        <v>22233.963</v>
      </c>
      <c r="I72" s="6" t="s">
        <v>21</v>
      </c>
    </row>
    <row r="73" spans="1:9" ht="45" customHeight="1">
      <c r="A73" s="15">
        <v>8</v>
      </c>
      <c r="B73" s="16" t="s">
        <v>105</v>
      </c>
      <c r="C73" s="16" t="s">
        <v>87</v>
      </c>
      <c r="D73" s="16" t="s">
        <v>9</v>
      </c>
      <c r="E73" s="16" t="s">
        <v>18</v>
      </c>
      <c r="F73" s="17">
        <v>5628.93</v>
      </c>
      <c r="G73" s="18" t="s">
        <v>11</v>
      </c>
      <c r="H73" s="13">
        <f t="shared" si="1"/>
        <v>1688.679</v>
      </c>
      <c r="I73" s="6" t="s">
        <v>21</v>
      </c>
    </row>
    <row r="74" spans="1:9" ht="45" customHeight="1">
      <c r="A74" s="15">
        <v>9</v>
      </c>
      <c r="B74" s="16" t="s">
        <v>105</v>
      </c>
      <c r="C74" s="16" t="s">
        <v>88</v>
      </c>
      <c r="D74" s="16" t="s">
        <v>9</v>
      </c>
      <c r="E74" s="16" t="s">
        <v>18</v>
      </c>
      <c r="F74" s="17">
        <v>8915.1</v>
      </c>
      <c r="G74" s="18" t="s">
        <v>11</v>
      </c>
      <c r="H74" s="13">
        <f t="shared" si="1"/>
        <v>2674.53</v>
      </c>
      <c r="I74" s="6" t="s">
        <v>90</v>
      </c>
    </row>
    <row r="75" spans="1:9" ht="45" customHeight="1">
      <c r="A75" s="1">
        <v>10</v>
      </c>
      <c r="B75" s="1" t="s">
        <v>149</v>
      </c>
      <c r="C75" s="1" t="s">
        <v>89</v>
      </c>
      <c r="D75" s="1" t="s">
        <v>9</v>
      </c>
      <c r="E75" s="1" t="s">
        <v>18</v>
      </c>
      <c r="F75" s="3">
        <v>48169.77</v>
      </c>
      <c r="G75" s="6" t="s">
        <v>11</v>
      </c>
      <c r="H75" s="13">
        <f t="shared" si="1"/>
        <v>14450.930999999999</v>
      </c>
      <c r="I75" s="6" t="s">
        <v>19</v>
      </c>
    </row>
    <row r="76" spans="1:9" ht="45" customHeight="1">
      <c r="A76" s="1">
        <v>11</v>
      </c>
      <c r="B76" s="1" t="s">
        <v>149</v>
      </c>
      <c r="C76" s="1" t="s">
        <v>91</v>
      </c>
      <c r="D76" s="1" t="s">
        <v>9</v>
      </c>
      <c r="E76" s="1" t="s">
        <v>18</v>
      </c>
      <c r="F76" s="3">
        <v>2342.77</v>
      </c>
      <c r="G76" s="6" t="s">
        <v>11</v>
      </c>
      <c r="H76" s="13">
        <f>F76*0.3</f>
        <v>702.831</v>
      </c>
      <c r="I76" s="6" t="s">
        <v>19</v>
      </c>
    </row>
    <row r="77" spans="1:9" ht="45" customHeight="1">
      <c r="A77" s="1">
        <v>12</v>
      </c>
      <c r="B77" s="16" t="s">
        <v>105</v>
      </c>
      <c r="C77" s="16" t="s">
        <v>92</v>
      </c>
      <c r="D77" s="16" t="s">
        <v>9</v>
      </c>
      <c r="E77" s="16" t="s">
        <v>18</v>
      </c>
      <c r="F77" s="17">
        <v>79542.88</v>
      </c>
      <c r="G77" s="18" t="s">
        <v>11</v>
      </c>
      <c r="H77" s="13">
        <f>F77*0.3</f>
        <v>23862.864</v>
      </c>
      <c r="I77" s="6" t="s">
        <v>94</v>
      </c>
    </row>
    <row r="78" spans="1:9" ht="45" customHeight="1">
      <c r="A78" s="15">
        <v>13</v>
      </c>
      <c r="B78" s="16" t="s">
        <v>105</v>
      </c>
      <c r="C78" s="16" t="s">
        <v>93</v>
      </c>
      <c r="D78" s="16" t="s">
        <v>9</v>
      </c>
      <c r="E78" s="16" t="s">
        <v>18</v>
      </c>
      <c r="F78" s="17">
        <v>172965.49</v>
      </c>
      <c r="G78" s="18" t="s">
        <v>11</v>
      </c>
      <c r="H78" s="13">
        <f>F78*0.3</f>
        <v>51889.647</v>
      </c>
      <c r="I78" s="6" t="s">
        <v>19</v>
      </c>
    </row>
    <row r="79" spans="1:9" ht="45" customHeight="1">
      <c r="A79" s="15">
        <v>14</v>
      </c>
      <c r="B79" s="16" t="s">
        <v>105</v>
      </c>
      <c r="C79" s="16" t="s">
        <v>95</v>
      </c>
      <c r="D79" s="16" t="s">
        <v>9</v>
      </c>
      <c r="E79" s="16" t="s">
        <v>18</v>
      </c>
      <c r="F79" s="17">
        <v>91995.21</v>
      </c>
      <c r="G79" s="18" t="s">
        <v>11</v>
      </c>
      <c r="H79" s="13">
        <f>F79*0.3</f>
        <v>27598.563000000002</v>
      </c>
      <c r="I79" s="6" t="s">
        <v>19</v>
      </c>
    </row>
    <row r="80" spans="1:9" ht="45" customHeight="1">
      <c r="A80" s="15">
        <v>15</v>
      </c>
      <c r="B80" s="16" t="s">
        <v>105</v>
      </c>
      <c r="C80" s="16" t="s">
        <v>96</v>
      </c>
      <c r="D80" s="16" t="s">
        <v>9</v>
      </c>
      <c r="E80" s="16" t="s">
        <v>18</v>
      </c>
      <c r="F80" s="17">
        <v>25770.44</v>
      </c>
      <c r="G80" s="18" t="s">
        <v>11</v>
      </c>
      <c r="H80" s="13">
        <f>F80*0.3</f>
        <v>7731.132</v>
      </c>
      <c r="I80" s="1"/>
    </row>
    <row r="81" spans="1:9" ht="45" customHeight="1">
      <c r="A81" s="1"/>
      <c r="B81" s="1"/>
      <c r="C81" s="4" t="s">
        <v>97</v>
      </c>
      <c r="D81" s="4"/>
      <c r="E81" s="4"/>
      <c r="F81" s="9"/>
      <c r="G81" s="4"/>
      <c r="H81" s="12">
        <f>SUM(H66:H80)</f>
        <v>920235.997</v>
      </c>
      <c r="I81" s="1"/>
    </row>
    <row r="82" spans="1:8" ht="33" customHeight="1">
      <c r="A82" s="26"/>
      <c r="B82" s="26"/>
      <c r="C82" s="4" t="s">
        <v>98</v>
      </c>
      <c r="D82" s="4"/>
      <c r="E82" s="4" t="s">
        <v>158</v>
      </c>
      <c r="F82" s="8"/>
      <c r="G82" s="8"/>
      <c r="H82" s="7">
        <f>H24+H33+H65+H81</f>
        <v>3896238.6709999996</v>
      </c>
    </row>
  </sheetData>
  <sheetProtection/>
  <mergeCells count="2">
    <mergeCell ref="A1:I1"/>
    <mergeCell ref="A2:H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dell</cp:lastModifiedBy>
  <cp:lastPrinted>2018-12-13T03:26:03Z</cp:lastPrinted>
  <dcterms:created xsi:type="dcterms:W3CDTF">2018-02-27T11:14:00Z</dcterms:created>
  <dcterms:modified xsi:type="dcterms:W3CDTF">2018-12-14T08:49:24Z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